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primustech1.sharepoint.com/sites/PatoBranco-PR/Documentos Compartilhados/CM-PatoBranco-Seg/Etapa 04 - Projeto Executivo - Assinado/06_Orçamento/BDI/"/>
    </mc:Choice>
  </mc:AlternateContent>
  <xr:revisionPtr revIDLastSave="38" documentId="13_ncr:1_{FE3D7B60-DF4B-42E8-806A-12CA3C1F31D9}" xr6:coauthVersionLast="47" xr6:coauthVersionMax="47" xr10:uidLastSave="{7C41010F-0234-4B6D-93E9-6E0569B44A22}"/>
  <bookViews>
    <workbookView xWindow="28680" yWindow="-9195" windowWidth="29040" windowHeight="15720" activeTab="2" xr2:uid="{00000000-000D-0000-FFFF-FFFF00000000}"/>
  </bookViews>
  <sheets>
    <sheet name="COMPOSIÇÃO ANALITICA" sheetId="1" r:id="rId1"/>
    <sheet name="Demonstrativo" sheetId="2" state="hidden" r:id="rId2"/>
    <sheet name="Demonstrativo Anexo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3" l="1"/>
  <c r="B23" i="3"/>
  <c r="B24" i="3"/>
  <c r="C27" i="3" s="1"/>
  <c r="B21" i="3"/>
  <c r="D14" i="3"/>
  <c r="D15" i="3"/>
  <c r="D16" i="3"/>
  <c r="D17" i="3"/>
  <c r="D13" i="3"/>
  <c r="C25" i="2"/>
  <c r="B23" i="2"/>
  <c r="D16" i="2" s="1"/>
  <c r="D17" i="2" s="1"/>
  <c r="B24" i="1"/>
  <c r="E18" i="1" s="1"/>
  <c r="B25" i="3" l="1"/>
  <c r="E17" i="1"/>
  <c r="D18" i="3" s="1"/>
  <c r="D19" i="3" s="1"/>
</calcChain>
</file>

<file path=xl/sharedStrings.xml><?xml version="1.0" encoding="utf-8"?>
<sst xmlns="http://schemas.openxmlformats.org/spreadsheetml/2006/main" count="116" uniqueCount="50">
  <si>
    <t>PLANILHA DE COMPOSIÇÃO ANALÍTICA DO BDI</t>
  </si>
  <si>
    <t>OBRA:</t>
  </si>
  <si>
    <t>CONTRATANTE:</t>
  </si>
  <si>
    <t>RESPONSÁVEL TÉCNICO:</t>
  </si>
  <si>
    <t>THIAGO CAVALCANTE VASCONCELOS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</si>
  <si>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</si>
  <si>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</si>
  <si>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</si>
  <si>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</si>
  <si>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</si>
  <si>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</si>
  <si>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</si>
  <si>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</si>
  <si>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</si>
  <si>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</si>
  <si>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</si>
  <si>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</si>
  <si>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</si>
  <si>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</si>
  <si>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</si>
  <si>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</si>
  <si>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</si>
  <si>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</si>
  <si>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</si>
  <si>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</si>
  <si>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</si>
  <si>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</si>
  <si>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</si>
  <si>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</si>
  <si>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</si>
  <si>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</si>
  <si>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TRIBUNAL REGIONAL ELEITORAL DO PARANÁ
TRE-PR</t>
  </si>
  <si>
    <t>DEMONSTRATIVO BDI PADRÃO</t>
  </si>
  <si>
    <t>Projeto de reforço e projetos de ampliação - Prédio Anexo e Gabinetes - TRE-PR</t>
  </si>
  <si>
    <t>ENDEREÇO:</t>
  </si>
  <si>
    <t>Rua João Parolin, 224
Curitiba - PR</t>
  </si>
  <si>
    <t>Bruno Gustavo de Oliveira
Engenheiro Civil - CREA-PR: 153.086</t>
  </si>
  <si>
    <t>Referência:</t>
  </si>
  <si>
    <t>Construção de Edifícios - 20,34% a 25,00%</t>
  </si>
  <si>
    <t>1º Quartil</t>
  </si>
  <si>
    <t>3º Quartil</t>
  </si>
  <si>
    <t>Médio (Proposto)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</si>
  <si>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</si>
  <si>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</si>
  <si>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</si>
  <si>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</si>
  <si>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 xml:space="preserve">ELABORAÇÃO DE PROJETO </t>
  </si>
  <si>
    <t>SERVIÇO:</t>
  </si>
  <si>
    <t>ISS (5%) x % mão de obra considerado (48%)</t>
  </si>
  <si>
    <t>PATO BRANCO 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</si>
</sst>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  <charset val="134"/>
      <scheme val="minor"/>
    </font>
    <font>
      <b/>
      <sz val="12"/>
      <color theme="1"/>
      <name val="Arial"/>
      <charset val="134"/>
    </font>
    <font>
      <sz val="10"/>
      <name val="Arial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b/>
      <sz val="14"/>
      <color theme="1"/>
      <name val="Arial"/>
      <charset val="134"/>
    </font>
    <font>
      <b/>
      <sz val="12"/>
      <color theme="0"/>
      <name val="Arial"/>
      <family val="2"/>
    </font>
    <font>
      <sz val="10"/>
      <color theme="0"/>
      <name val="Arial"/>
      <family val="2"/>
      <scheme val="minor"/>
    </font>
    <font>
      <b/>
      <sz val="10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/>
    <xf numFmtId="10" fontId="4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0" fontId="7" fillId="3" borderId="3" xfId="0" applyFont="1" applyFill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8" fillId="3" borderId="2" xfId="0" applyFont="1" applyFill="1" applyBorder="1"/>
    <xf numFmtId="0" fontId="8" fillId="3" borderId="3" xfId="0" applyFont="1" applyFill="1" applyBorder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476250</xdr:colOff>
      <xdr:row>8</xdr:row>
      <xdr:rowOff>57150</xdr:rowOff>
    </xdr:from>
    <xdr:ext cx="4838700" cy="80010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0" y="298132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5715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0" y="3124200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476250</xdr:colOff>
      <xdr:row>8</xdr:row>
      <xdr:rowOff>57150</xdr:rowOff>
    </xdr:from>
    <xdr:ext cx="4838700" cy="800100"/>
    <xdr:pic>
      <xdr:nvPicPr>
        <xdr:cNvPr id="3" name="image1.png" title="Imagem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0" y="197167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E1002"/>
  <sheetViews>
    <sheetView topLeftCell="A9" zoomScaleNormal="100" workbookViewId="0">
      <selection sqref="A1:E27"/>
    </sheetView>
  </sheetViews>
  <sheetFormatPr defaultColWidth="12.5703125" defaultRowHeight="15" customHeight="1"/>
  <cols>
    <col min="1" max="1" width="17.140625" customWidth="1"/>
    <col min="2" max="2" width="24" customWidth="1"/>
    <col min="3" max="3" width="13.85546875" customWidth="1"/>
    <col min="4" max="4" width="12.5703125" customWidth="1"/>
    <col min="5" max="5" width="19.7109375" customWidth="1"/>
    <col min="6" max="6" width="12.5703125" customWidth="1"/>
  </cols>
  <sheetData>
    <row r="1" spans="1:5" ht="27" customHeight="1">
      <c r="A1" s="17" t="s">
        <v>0</v>
      </c>
      <c r="B1" s="18"/>
      <c r="C1" s="18"/>
      <c r="D1" s="18"/>
      <c r="E1" s="19"/>
    </row>
    <row r="2" spans="1:5" ht="25.5" customHeight="1">
      <c r="A2" s="1" t="s">
        <v>47</v>
      </c>
      <c r="B2" s="20" t="s">
        <v>46</v>
      </c>
      <c r="C2" s="15"/>
      <c r="D2" s="15"/>
      <c r="E2" s="16"/>
    </row>
    <row r="3" spans="1:5" ht="29.25" customHeight="1">
      <c r="A3" s="1" t="s">
        <v>2</v>
      </c>
      <c r="B3" s="20" t="s">
        <v>49</v>
      </c>
      <c r="C3" s="15"/>
      <c r="D3" s="15"/>
      <c r="E3" s="16"/>
    </row>
    <row r="4" spans="1:5" ht="36" customHeight="1">
      <c r="A4" s="1" t="s">
        <v>3</v>
      </c>
      <c r="B4" s="20" t="s">
        <v>4</v>
      </c>
      <c r="C4" s="15"/>
      <c r="D4" s="15"/>
      <c r="E4" s="16"/>
    </row>
    <row r="5" spans="1:5" ht="36" customHeight="1">
      <c r="A5" s="36"/>
      <c r="B5" s="37"/>
      <c r="C5" s="37"/>
      <c r="D5" s="37"/>
      <c r="E5" s="38"/>
    </row>
    <row r="6" spans="1:5" ht="36" customHeight="1">
      <c r="A6" s="39"/>
      <c r="B6" s="40"/>
      <c r="C6" s="40"/>
      <c r="D6" s="40"/>
      <c r="E6" s="41"/>
    </row>
    <row r="7" spans="1:5" ht="36" customHeight="1">
      <c r="A7" s="42"/>
      <c r="B7" s="43"/>
      <c r="C7" s="43"/>
      <c r="D7" s="43"/>
      <c r="E7" s="44"/>
    </row>
    <row r="8" spans="1:5" ht="21.75" customHeight="1">
      <c r="A8" s="21" t="s">
        <v>5</v>
      </c>
      <c r="B8" s="15"/>
      <c r="C8" s="15"/>
      <c r="D8" s="15"/>
      <c r="E8" s="16"/>
    </row>
    <row r="9" spans="1:5" ht="75" customHeight="1">
      <c r="A9" s="22"/>
      <c r="B9" s="15"/>
      <c r="C9" s="15"/>
      <c r="D9" s="15"/>
      <c r="E9" s="16"/>
    </row>
    <row r="10" spans="1:5" ht="22.5" customHeight="1">
      <c r="A10" s="23" t="s">
        <v>6</v>
      </c>
      <c r="B10" s="15"/>
      <c r="C10" s="15"/>
      <c r="D10" s="15"/>
      <c r="E10" s="16"/>
    </row>
    <row r="11" spans="1:5" ht="15.75" customHeight="1">
      <c r="A11" s="2" t="s">
        <v>7</v>
      </c>
      <c r="B11" s="23" t="s">
        <v>8</v>
      </c>
      <c r="C11" s="15"/>
      <c r="D11" s="16"/>
      <c r="E11" s="2" t="s">
        <v>9</v>
      </c>
    </row>
    <row r="12" spans="1:5" ht="25.5" customHeight="1">
      <c r="A12" s="2" t="s">
        <v>10</v>
      </c>
      <c r="B12" s="24" t="s">
        <v>11</v>
      </c>
      <c r="C12" s="15"/>
      <c r="D12" s="16"/>
      <c r="E12" s="13">
        <v>0.04</v>
      </c>
    </row>
    <row r="13" spans="1:5" ht="22.5" customHeight="1">
      <c r="A13" s="2" t="s">
        <v>12</v>
      </c>
      <c r="B13" s="24" t="s">
        <v>13</v>
      </c>
      <c r="C13" s="15"/>
      <c r="D13" s="16"/>
      <c r="E13" s="13">
        <v>8.0000000000000002E-3</v>
      </c>
    </row>
    <row r="14" spans="1:5" ht="22.5" customHeight="1">
      <c r="A14" s="2" t="s">
        <v>14</v>
      </c>
      <c r="B14" s="24" t="s">
        <v>15</v>
      </c>
      <c r="C14" s="15"/>
      <c r="D14" s="16"/>
      <c r="E14" s="13">
        <v>1.2699999999999999E-2</v>
      </c>
    </row>
    <row r="15" spans="1:5" ht="23.25" customHeight="1">
      <c r="A15" s="2" t="s">
        <v>16</v>
      </c>
      <c r="B15" s="24" t="s">
        <v>17</v>
      </c>
      <c r="C15" s="15"/>
      <c r="D15" s="16"/>
      <c r="E15" s="13">
        <v>1.23E-2</v>
      </c>
    </row>
    <row r="16" spans="1:5" ht="24" customHeight="1">
      <c r="A16" s="2" t="s">
        <v>18</v>
      </c>
      <c r="B16" s="24" t="s">
        <v>19</v>
      </c>
      <c r="C16" s="15"/>
      <c r="D16" s="16"/>
      <c r="E16" s="13">
        <v>8.7800000000000003E-2</v>
      </c>
    </row>
    <row r="17" spans="1:5" ht="21" customHeight="1">
      <c r="A17" s="2" t="s">
        <v>20</v>
      </c>
      <c r="B17" s="24" t="s">
        <v>21</v>
      </c>
      <c r="C17" s="15"/>
      <c r="D17" s="16"/>
      <c r="E17" s="3">
        <f>B24</f>
        <v>8.6499999999999994E-2</v>
      </c>
    </row>
    <row r="18" spans="1:5" ht="27.75" customHeight="1">
      <c r="D18" s="9" t="s">
        <v>22</v>
      </c>
      <c r="E18" s="10">
        <f>TRUNC((((1+((E12+E13+E14)))*(1+E15)*(1+E16))/(1-B24)-1),4)</f>
        <v>0.27860000000000001</v>
      </c>
    </row>
    <row r="19" spans="1:5" ht="21" customHeight="1">
      <c r="A19" s="2" t="s">
        <v>23</v>
      </c>
      <c r="B19" s="2" t="s">
        <v>9</v>
      </c>
    </row>
    <row r="20" spans="1:5" ht="24" customHeight="1">
      <c r="A20" s="11" t="s">
        <v>24</v>
      </c>
      <c r="B20" s="13">
        <v>6.4999999999999997E-3</v>
      </c>
    </row>
    <row r="21" spans="1:5" ht="24" customHeight="1">
      <c r="A21" s="11" t="s">
        <v>25</v>
      </c>
      <c r="B21" s="13">
        <v>0.03</v>
      </c>
    </row>
    <row r="22" spans="1:5" ht="24" customHeight="1">
      <c r="A22" s="11" t="s">
        <v>26</v>
      </c>
      <c r="B22" s="13">
        <v>0</v>
      </c>
      <c r="C22" s="25" t="s">
        <v>27</v>
      </c>
      <c r="D22" s="26"/>
      <c r="E22" s="26"/>
    </row>
    <row r="23" spans="1:5" ht="24" customHeight="1">
      <c r="A23" s="11" t="s">
        <v>28</v>
      </c>
      <c r="B23" s="13">
        <v>0.05</v>
      </c>
    </row>
    <row r="24" spans="1:5" ht="24" customHeight="1">
      <c r="A24" s="11" t="s">
        <v>22</v>
      </c>
      <c r="B24" s="3">
        <f>SUM(B20:B23)</f>
        <v>8.6499999999999994E-2</v>
      </c>
    </row>
    <row r="25" spans="1:5" ht="15.75" customHeight="1"/>
    <row r="26" spans="1:5" ht="26.25" customHeight="1">
      <c r="A26" s="27" t="s">
        <v>29</v>
      </c>
      <c r="B26" s="28"/>
      <c r="C26" s="28"/>
      <c r="D26" s="28"/>
      <c r="E26" s="29"/>
    </row>
    <row r="27" spans="1:5" ht="22.5" customHeight="1">
      <c r="A27" s="27" t="s">
        <v>30</v>
      </c>
      <c r="B27" s="28"/>
      <c r="C27" s="28"/>
      <c r="D27" s="28"/>
      <c r="E27" s="29"/>
    </row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8">
    <mergeCell ref="A5:E7"/>
    <mergeCell ref="C22:E22"/>
    <mergeCell ref="A26:E26"/>
    <mergeCell ref="A27:E27"/>
    <mergeCell ref="B13:D13"/>
    <mergeCell ref="B14:D14"/>
    <mergeCell ref="B15:D15"/>
    <mergeCell ref="B16:D16"/>
    <mergeCell ref="B17:D17"/>
    <mergeCell ref="A8:E8"/>
    <mergeCell ref="A9:E9"/>
    <mergeCell ref="A10:E10"/>
    <mergeCell ref="B11:D11"/>
    <mergeCell ref="B12:D12"/>
    <mergeCell ref="A1:E1"/>
    <mergeCell ref="B2:E2"/>
    <mergeCell ref="B3:E3"/>
    <mergeCell ref="B4:E4"/>
  </mergeCells>
  <printOptions horizontalCentered="1"/>
  <pageMargins left="0.7" right="0.7" top="0.75" bottom="0.75" header="0" footer="0"/>
  <pageSetup paperSize="9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1000"/>
  <sheetViews>
    <sheetView workbookViewId="0"/>
  </sheetViews>
  <sheetFormatPr defaultColWidth="12.5703125" defaultRowHeight="15" customHeight="1"/>
  <cols>
    <col min="1" max="1" width="17.140625" customWidth="1"/>
    <col min="2" max="2" width="16.42578125" customWidth="1"/>
    <col min="3" max="4" width="12.5703125" customWidth="1"/>
    <col min="5" max="5" width="19.7109375" customWidth="1"/>
    <col min="6" max="6" width="12.5703125" customWidth="1"/>
  </cols>
  <sheetData>
    <row r="1" spans="1:5" ht="90.75" customHeight="1">
      <c r="A1" s="12"/>
      <c r="B1" s="30" t="s">
        <v>31</v>
      </c>
      <c r="C1" s="15"/>
      <c r="D1" s="15"/>
      <c r="E1" s="16"/>
    </row>
    <row r="2" spans="1:5" ht="27" customHeight="1">
      <c r="A2" s="14" t="s">
        <v>32</v>
      </c>
      <c r="B2" s="15"/>
      <c r="C2" s="15"/>
      <c r="D2" s="15"/>
      <c r="E2" s="16"/>
    </row>
    <row r="3" spans="1:5" ht="25.5" customHeight="1">
      <c r="A3" s="1" t="s">
        <v>1</v>
      </c>
      <c r="B3" s="20" t="s">
        <v>33</v>
      </c>
      <c r="C3" s="15"/>
      <c r="D3" s="15"/>
      <c r="E3" s="16"/>
    </row>
    <row r="4" spans="1:5" ht="40.5" customHeight="1">
      <c r="A4" s="1" t="s">
        <v>34</v>
      </c>
      <c r="B4" s="20" t="s">
        <v>35</v>
      </c>
      <c r="C4" s="15"/>
      <c r="D4" s="15"/>
      <c r="E4" s="16"/>
    </row>
    <row r="5" spans="1:5" ht="36" customHeight="1">
      <c r="A5" s="1" t="s">
        <v>3</v>
      </c>
      <c r="B5" s="20" t="s">
        <v>36</v>
      </c>
      <c r="C5" s="15"/>
      <c r="D5" s="15"/>
      <c r="E5" s="16"/>
    </row>
    <row r="6" spans="1:5" ht="21.75" customHeight="1">
      <c r="A6" s="21" t="s">
        <v>5</v>
      </c>
      <c r="B6" s="15"/>
      <c r="C6" s="15"/>
      <c r="D6" s="15"/>
      <c r="E6" s="16"/>
    </row>
    <row r="7" spans="1:5" ht="75" customHeight="1">
      <c r="A7" s="22"/>
      <c r="B7" s="15"/>
      <c r="C7" s="15"/>
      <c r="D7" s="15"/>
      <c r="E7" s="16"/>
    </row>
    <row r="8" spans="1:5" ht="26.25" customHeight="1">
      <c r="A8" s="1" t="s">
        <v>37</v>
      </c>
      <c r="B8" s="20" t="s">
        <v>38</v>
      </c>
      <c r="C8" s="15"/>
      <c r="D8" s="15"/>
      <c r="E8" s="16"/>
    </row>
    <row r="9" spans="1:5" ht="15.75" customHeight="1">
      <c r="A9" s="22"/>
      <c r="B9" s="15"/>
      <c r="C9" s="15"/>
      <c r="D9" s="15"/>
      <c r="E9" s="16"/>
    </row>
    <row r="10" spans="1:5" ht="15.75" customHeight="1">
      <c r="A10" s="2" t="s">
        <v>7</v>
      </c>
      <c r="B10" s="2" t="s">
        <v>39</v>
      </c>
      <c r="C10" s="2" t="s">
        <v>40</v>
      </c>
      <c r="D10" s="2" t="s">
        <v>41</v>
      </c>
      <c r="E10" s="2" t="s">
        <v>8</v>
      </c>
    </row>
    <row r="11" spans="1:5" ht="18" customHeight="1">
      <c r="A11" s="2" t="s">
        <v>10</v>
      </c>
      <c r="B11" s="3">
        <v>0.03</v>
      </c>
      <c r="C11" s="3">
        <v>5.5E-2</v>
      </c>
      <c r="D11" s="4">
        <v>0.04</v>
      </c>
      <c r="E11" s="5" t="s">
        <v>11</v>
      </c>
    </row>
    <row r="12" spans="1:5" ht="22.5" customHeight="1">
      <c r="A12" s="2" t="s">
        <v>12</v>
      </c>
      <c r="B12" s="3">
        <v>8.0000000000000002E-3</v>
      </c>
      <c r="C12" s="3">
        <v>0.01</v>
      </c>
      <c r="D12" s="4">
        <v>8.0000000000000002E-3</v>
      </c>
      <c r="E12" s="5" t="s">
        <v>13</v>
      </c>
    </row>
    <row r="13" spans="1:5" ht="22.5" customHeight="1">
      <c r="A13" s="2" t="s">
        <v>14</v>
      </c>
      <c r="B13" s="3">
        <v>9.7000000000000003E-3</v>
      </c>
      <c r="C13" s="3">
        <v>1.2699999999999999E-2</v>
      </c>
      <c r="D13" s="4">
        <v>1.2699999999999999E-2</v>
      </c>
      <c r="E13" s="5" t="s">
        <v>15</v>
      </c>
    </row>
    <row r="14" spans="1:5" ht="23.25" customHeight="1">
      <c r="A14" s="2" t="s">
        <v>16</v>
      </c>
      <c r="B14" s="3">
        <v>5.8999999999999999E-3</v>
      </c>
      <c r="C14" s="3">
        <v>1.3899999999999999E-2</v>
      </c>
      <c r="D14" s="4">
        <v>1.23E-2</v>
      </c>
      <c r="E14" s="5" t="s">
        <v>17</v>
      </c>
    </row>
    <row r="15" spans="1:5" ht="24" customHeight="1">
      <c r="A15" s="2" t="s">
        <v>18</v>
      </c>
      <c r="B15" s="3">
        <v>6.1600000000000002E-2</v>
      </c>
      <c r="C15" s="3">
        <v>8.9599999999999999E-2</v>
      </c>
      <c r="D15" s="4">
        <v>7.3999999999999996E-2</v>
      </c>
      <c r="E15" s="5" t="s">
        <v>19</v>
      </c>
    </row>
    <row r="16" spans="1:5" ht="21" customHeight="1">
      <c r="A16" s="2" t="s">
        <v>20</v>
      </c>
      <c r="B16" s="6"/>
      <c r="C16" s="7"/>
      <c r="D16" s="8">
        <f>B23</f>
        <v>8.6499999999999994E-2</v>
      </c>
      <c r="E16" s="5" t="s">
        <v>21</v>
      </c>
    </row>
    <row r="17" spans="1:5" ht="27.75" customHeight="1">
      <c r="C17" s="9" t="s">
        <v>22</v>
      </c>
      <c r="D17" s="10">
        <f>TRUNC((((1+((D11+D12+D13)))*(1+D14)*(1+D15))/(1-D16)-1),4)</f>
        <v>0.26240000000000002</v>
      </c>
    </row>
    <row r="18" spans="1:5" ht="21" customHeight="1">
      <c r="A18" s="2" t="s">
        <v>23</v>
      </c>
      <c r="B18" s="2" t="s">
        <v>9</v>
      </c>
    </row>
    <row r="19" spans="1:5" ht="24" customHeight="1">
      <c r="A19" s="11" t="s">
        <v>24</v>
      </c>
      <c r="B19" s="3">
        <v>6.4999999999999997E-3</v>
      </c>
    </row>
    <row r="20" spans="1:5" ht="24" customHeight="1">
      <c r="A20" s="11" t="s">
        <v>25</v>
      </c>
      <c r="B20" s="3">
        <v>0.03</v>
      </c>
    </row>
    <row r="21" spans="1:5" ht="24" customHeight="1">
      <c r="A21" s="11" t="s">
        <v>26</v>
      </c>
      <c r="B21" s="3">
        <v>0</v>
      </c>
      <c r="C21" s="25" t="s">
        <v>27</v>
      </c>
      <c r="D21" s="26"/>
      <c r="E21" s="26"/>
    </row>
    <row r="22" spans="1:5" ht="24" customHeight="1">
      <c r="A22" s="11" t="s">
        <v>28</v>
      </c>
      <c r="B22" s="3">
        <v>0.05</v>
      </c>
    </row>
    <row r="23" spans="1:5" ht="24" customHeight="1">
      <c r="A23" s="11" t="s">
        <v>22</v>
      </c>
      <c r="B23" s="3">
        <f>SUM(B19:B22)</f>
        <v>8.6499999999999994E-2</v>
      </c>
    </row>
    <row r="24" spans="1:5" ht="21" customHeight="1">
      <c r="A24" s="20" t="s">
        <v>42</v>
      </c>
      <c r="B24" s="16"/>
      <c r="C24" s="3">
        <v>1</v>
      </c>
    </row>
    <row r="25" spans="1:5" ht="18.75" customHeight="1">
      <c r="A25" s="20" t="s">
        <v>43</v>
      </c>
      <c r="B25" s="16"/>
      <c r="C25" s="3">
        <f>B22</f>
        <v>0.05</v>
      </c>
      <c r="D25" s="31" t="s">
        <v>44</v>
      </c>
      <c r="E25" s="26"/>
    </row>
    <row r="26" spans="1:5" ht="15.75" customHeight="1"/>
    <row r="27" spans="1:5" ht="26.25" customHeight="1">
      <c r="A27" s="27" t="s">
        <v>45</v>
      </c>
      <c r="B27" s="28"/>
      <c r="C27" s="28"/>
      <c r="D27" s="28"/>
      <c r="E27" s="29"/>
    </row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24:B24"/>
    <mergeCell ref="A25:B25"/>
    <mergeCell ref="D25:E25"/>
    <mergeCell ref="A27:E27"/>
    <mergeCell ref="A6:E6"/>
    <mergeCell ref="A7:E7"/>
    <mergeCell ref="B8:E8"/>
    <mergeCell ref="A9:E9"/>
    <mergeCell ref="C21:E21"/>
    <mergeCell ref="B1:E1"/>
    <mergeCell ref="A2:E2"/>
    <mergeCell ref="B3:E3"/>
    <mergeCell ref="B4:E4"/>
    <mergeCell ref="B5:E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E1002"/>
  <sheetViews>
    <sheetView tabSelected="1" zoomScaleNormal="100" workbookViewId="0">
      <selection activeCell="A29" sqref="A1:E29"/>
    </sheetView>
  </sheetViews>
  <sheetFormatPr defaultColWidth="12.5703125" defaultRowHeight="15" customHeight="1"/>
  <cols>
    <col min="1" max="1" width="17.140625" customWidth="1"/>
    <col min="2" max="2" width="16.42578125" customWidth="1"/>
    <col min="3" max="4" width="12.5703125" customWidth="1"/>
    <col min="5" max="5" width="21.85546875" customWidth="1"/>
    <col min="6" max="6" width="12.5703125" customWidth="1"/>
  </cols>
  <sheetData>
    <row r="1" spans="1:5" ht="27" customHeight="1">
      <c r="A1" s="17" t="s">
        <v>32</v>
      </c>
      <c r="B1" s="32"/>
      <c r="C1" s="32"/>
      <c r="D1" s="32"/>
      <c r="E1" s="33"/>
    </row>
    <row r="2" spans="1:5" ht="25.5" customHeight="1">
      <c r="A2" s="1" t="s">
        <v>47</v>
      </c>
      <c r="B2" s="20" t="s">
        <v>46</v>
      </c>
      <c r="C2" s="15"/>
      <c r="D2" s="15"/>
      <c r="E2" s="16"/>
    </row>
    <row r="3" spans="1:5" ht="40.5" customHeight="1">
      <c r="A3" s="1" t="s">
        <v>2</v>
      </c>
      <c r="B3" s="20" t="s">
        <v>49</v>
      </c>
      <c r="C3" s="15"/>
      <c r="D3" s="15"/>
      <c r="E3" s="16"/>
    </row>
    <row r="4" spans="1:5" ht="36" customHeight="1">
      <c r="A4" s="1" t="s">
        <v>3</v>
      </c>
      <c r="B4" s="20" t="s">
        <v>4</v>
      </c>
      <c r="C4" s="34"/>
      <c r="D4" s="34"/>
      <c r="E4" s="35"/>
    </row>
    <row r="5" spans="1:5" ht="36" customHeight="1">
      <c r="A5" s="36"/>
      <c r="B5" s="37"/>
      <c r="C5" s="37"/>
      <c r="D5" s="37"/>
      <c r="E5" s="38"/>
    </row>
    <row r="6" spans="1:5" ht="36" customHeight="1">
      <c r="A6" s="39"/>
      <c r="B6" s="40"/>
      <c r="C6" s="40"/>
      <c r="D6" s="40"/>
      <c r="E6" s="41"/>
    </row>
    <row r="7" spans="1:5" ht="36" customHeight="1">
      <c r="A7" s="42"/>
      <c r="B7" s="43"/>
      <c r="C7" s="43"/>
      <c r="D7" s="43"/>
      <c r="E7" s="44"/>
    </row>
    <row r="8" spans="1:5" ht="21.75" customHeight="1">
      <c r="A8" s="21" t="s">
        <v>5</v>
      </c>
      <c r="B8" s="15"/>
      <c r="C8" s="15"/>
      <c r="D8" s="15"/>
      <c r="E8" s="16"/>
    </row>
    <row r="9" spans="1:5" ht="75" customHeight="1">
      <c r="A9" s="22"/>
      <c r="B9" s="15"/>
      <c r="C9" s="15"/>
      <c r="D9" s="15"/>
      <c r="E9" s="16"/>
    </row>
    <row r="10" spans="1:5" ht="26.25" customHeight="1">
      <c r="A10" s="1" t="s">
        <v>37</v>
      </c>
      <c r="B10" s="20" t="s">
        <v>38</v>
      </c>
      <c r="C10" s="15"/>
      <c r="D10" s="15"/>
      <c r="E10" s="16"/>
    </row>
    <row r="11" spans="1:5" ht="15.75" customHeight="1">
      <c r="A11" s="22"/>
      <c r="B11" s="15"/>
      <c r="C11" s="15"/>
      <c r="D11" s="15"/>
      <c r="E11" s="16"/>
    </row>
    <row r="12" spans="1:5" ht="25.5">
      <c r="A12" s="2" t="s">
        <v>7</v>
      </c>
      <c r="B12" s="2" t="s">
        <v>39</v>
      </c>
      <c r="C12" s="2" t="s">
        <v>40</v>
      </c>
      <c r="D12" s="2" t="s">
        <v>41</v>
      </c>
      <c r="E12" s="2" t="s">
        <v>8</v>
      </c>
    </row>
    <row r="13" spans="1:5" ht="18" customHeight="1">
      <c r="A13" s="2" t="s">
        <v>10</v>
      </c>
      <c r="B13" s="3">
        <v>0.03</v>
      </c>
      <c r="C13" s="3">
        <v>5.5E-2</v>
      </c>
      <c r="D13" s="4">
        <f>'COMPOSIÇÃO ANALITICA'!E12</f>
        <v>0.04</v>
      </c>
      <c r="E13" s="5" t="s">
        <v>11</v>
      </c>
    </row>
    <row r="14" spans="1:5" ht="22.5" customHeight="1">
      <c r="A14" s="2" t="s">
        <v>12</v>
      </c>
      <c r="B14" s="3">
        <v>8.0000000000000002E-3</v>
      </c>
      <c r="C14" s="3">
        <v>0.01</v>
      </c>
      <c r="D14" s="4">
        <f>'COMPOSIÇÃO ANALITICA'!E13</f>
        <v>8.0000000000000002E-3</v>
      </c>
      <c r="E14" s="5" t="s">
        <v>13</v>
      </c>
    </row>
    <row r="15" spans="1:5" ht="22.5" customHeight="1">
      <c r="A15" s="2" t="s">
        <v>14</v>
      </c>
      <c r="B15" s="3">
        <v>9.7000000000000003E-3</v>
      </c>
      <c r="C15" s="3">
        <v>1.2699999999999999E-2</v>
      </c>
      <c r="D15" s="4">
        <f>'COMPOSIÇÃO ANALITICA'!E14</f>
        <v>1.2699999999999999E-2</v>
      </c>
      <c r="E15" s="5" t="s">
        <v>15</v>
      </c>
    </row>
    <row r="16" spans="1:5" ht="23.25" customHeight="1">
      <c r="A16" s="2" t="s">
        <v>16</v>
      </c>
      <c r="B16" s="3">
        <v>5.8999999999999999E-3</v>
      </c>
      <c r="C16" s="3">
        <v>1.3899999999999999E-2</v>
      </c>
      <c r="D16" s="4">
        <f>'COMPOSIÇÃO ANALITICA'!E15</f>
        <v>1.23E-2</v>
      </c>
      <c r="E16" s="5" t="s">
        <v>17</v>
      </c>
    </row>
    <row r="17" spans="1:5" ht="24" customHeight="1">
      <c r="A17" s="2" t="s">
        <v>18</v>
      </c>
      <c r="B17" s="3">
        <v>6.1600000000000002E-2</v>
      </c>
      <c r="C17" s="3">
        <v>8.9599999999999999E-2</v>
      </c>
      <c r="D17" s="4">
        <f>'COMPOSIÇÃO ANALITICA'!E16</f>
        <v>8.7800000000000003E-2</v>
      </c>
      <c r="E17" s="5" t="s">
        <v>19</v>
      </c>
    </row>
    <row r="18" spans="1:5" ht="21" customHeight="1">
      <c r="A18" s="2" t="s">
        <v>20</v>
      </c>
      <c r="B18" s="6"/>
      <c r="C18" s="7"/>
      <c r="D18" s="4">
        <f>'COMPOSIÇÃO ANALITICA'!E17</f>
        <v>8.6499999999999994E-2</v>
      </c>
      <c r="E18" s="5" t="s">
        <v>21</v>
      </c>
    </row>
    <row r="19" spans="1:5" ht="27.75" customHeight="1">
      <c r="C19" s="9" t="s">
        <v>22</v>
      </c>
      <c r="D19" s="10">
        <f>TRUNC((((1+((D13+D14+D15)))*(1+D16)*(1+D17))/(1-D18)-1),4)</f>
        <v>0.27860000000000001</v>
      </c>
    </row>
    <row r="20" spans="1:5" ht="21" customHeight="1">
      <c r="A20" s="2" t="s">
        <v>23</v>
      </c>
      <c r="B20" s="2" t="s">
        <v>9</v>
      </c>
    </row>
    <row r="21" spans="1:5" ht="24" customHeight="1">
      <c r="A21" s="11" t="s">
        <v>24</v>
      </c>
      <c r="B21" s="3">
        <f>'COMPOSIÇÃO ANALITICA'!B20</f>
        <v>6.4999999999999997E-3</v>
      </c>
    </row>
    <row r="22" spans="1:5" ht="24" customHeight="1">
      <c r="A22" s="11" t="s">
        <v>25</v>
      </c>
      <c r="B22" s="3">
        <f>'COMPOSIÇÃO ANALITICA'!B21</f>
        <v>0.03</v>
      </c>
    </row>
    <row r="23" spans="1:5" ht="24" customHeight="1">
      <c r="A23" s="11" t="s">
        <v>26</v>
      </c>
      <c r="B23" s="3">
        <f>'COMPOSIÇÃO ANALITICA'!B22</f>
        <v>0</v>
      </c>
      <c r="C23" s="25" t="s">
        <v>27</v>
      </c>
      <c r="D23" s="26"/>
      <c r="E23" s="26"/>
    </row>
    <row r="24" spans="1:5" ht="24" customHeight="1">
      <c r="A24" s="11" t="s">
        <v>28</v>
      </c>
      <c r="B24" s="3">
        <f>'COMPOSIÇÃO ANALITICA'!B23</f>
        <v>0.05</v>
      </c>
    </row>
    <row r="25" spans="1:5" ht="24" customHeight="1">
      <c r="A25" s="11" t="s">
        <v>22</v>
      </c>
      <c r="B25" s="3">
        <f>'COMPOSIÇÃO ANALITICA'!B24</f>
        <v>8.6499999999999994E-2</v>
      </c>
    </row>
    <row r="26" spans="1:5" ht="21" customHeight="1">
      <c r="A26" s="20" t="s">
        <v>42</v>
      </c>
      <c r="B26" s="16"/>
      <c r="C26" s="3">
        <v>0.48</v>
      </c>
      <c r="D26" s="45" t="s">
        <v>48</v>
      </c>
      <c r="E26" s="46"/>
    </row>
    <row r="27" spans="1:5" ht="18.75" customHeight="1">
      <c r="A27" s="20" t="s">
        <v>43</v>
      </c>
      <c r="B27" s="16"/>
      <c r="C27" s="3">
        <f>B24</f>
        <v>0.05</v>
      </c>
      <c r="D27" s="45"/>
      <c r="E27" s="46"/>
    </row>
    <row r="28" spans="1:5" ht="15.75" customHeight="1"/>
    <row r="29" spans="1:5" ht="26.25" customHeight="1">
      <c r="A29" s="27" t="s">
        <v>45</v>
      </c>
      <c r="B29" s="28"/>
      <c r="C29" s="28"/>
      <c r="D29" s="28"/>
      <c r="E29" s="29"/>
    </row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4">
    <mergeCell ref="A27:B27"/>
    <mergeCell ref="A29:E29"/>
    <mergeCell ref="A9:E9"/>
    <mergeCell ref="B10:E10"/>
    <mergeCell ref="A11:E11"/>
    <mergeCell ref="C23:E23"/>
    <mergeCell ref="A26:B26"/>
    <mergeCell ref="D26:E27"/>
    <mergeCell ref="A1:E1"/>
    <mergeCell ref="B2:E2"/>
    <mergeCell ref="B3:E3"/>
    <mergeCell ref="B4:E4"/>
    <mergeCell ref="A8:E8"/>
    <mergeCell ref="A5:E7"/>
  </mergeCells>
  <printOptions horizontalCentered="1"/>
  <pageMargins left="0.7" right="0.7" top="0.75" bottom="0.75" header="0" footer="0"/>
  <pageSetup paperSize="9" scale="96" pageOrder="overThenDown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baeeb6-5fb2-48f6-8b2d-c883517f0d62">
      <Terms xmlns="http://schemas.microsoft.com/office/infopath/2007/PartnerControls"/>
    </lcf76f155ced4ddcb4097134ff3c332f>
    <TaxCatchAll xmlns="f54c1d63-87f7-4041-a0e1-10284d2bd68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8E26E3D3D1C9B48A7668F98AD437B66" ma:contentTypeVersion="11" ma:contentTypeDescription="Crie um novo documento." ma:contentTypeScope="" ma:versionID="401e9a0263ca7b0be1b07bf6f599fdb3">
  <xsd:schema xmlns:xsd="http://www.w3.org/2001/XMLSchema" xmlns:xs="http://www.w3.org/2001/XMLSchema" xmlns:p="http://schemas.microsoft.com/office/2006/metadata/properties" xmlns:ns2="5cbaeeb6-5fb2-48f6-8b2d-c883517f0d62" xmlns:ns3="f54c1d63-87f7-4041-a0e1-10284d2bd684" targetNamespace="http://schemas.microsoft.com/office/2006/metadata/properties" ma:root="true" ma:fieldsID="6d521647faa57ff536b7ea9323ab5889" ns2:_="" ns3:_="">
    <xsd:import namespace="5cbaeeb6-5fb2-48f6-8b2d-c883517f0d62"/>
    <xsd:import namespace="f54c1d63-87f7-4041-a0e1-10284d2bd6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aeeb6-5fb2-48f6-8b2d-c883517f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39bcfed1-c72f-4848-b04f-925fb6bf2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c1d63-87f7-4041-a0e1-10284d2bd68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a1d6a35-03c1-4dd6-86dd-316522fd1912}" ma:internalName="TaxCatchAll" ma:showField="CatchAllData" ma:web="f54c1d63-87f7-4041-a0e1-10284d2bd6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8EFB87-7AF6-4D46-A1C7-ACC9467F2C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4891E5-2C8F-4AC6-B43B-2A10FD4AB2D3}">
  <ds:schemaRefs>
    <ds:schemaRef ds:uri="http://schemas.microsoft.com/office/2006/metadata/properties"/>
    <ds:schemaRef ds:uri="http://schemas.microsoft.com/office/infopath/2007/PartnerControls"/>
    <ds:schemaRef ds:uri="e7f7c9d2-4160-45d3-9723-e37bd43b0a09"/>
    <ds:schemaRef ds:uri="47132a92-6490-41da-a113-c055b3526d2b"/>
    <ds:schemaRef ds:uri="61198e53-73f8-443e-9de6-290d8af8bb35"/>
    <ds:schemaRef ds:uri="929ab56f-3720-448c-a0f8-1dc350bbda6e"/>
    <ds:schemaRef ds:uri="5cbaeeb6-5fb2-48f6-8b2d-c883517f0d62"/>
    <ds:schemaRef ds:uri="f54c1d63-87f7-4041-a0e1-10284d2bd684"/>
  </ds:schemaRefs>
</ds:datastoreItem>
</file>

<file path=customXml/itemProps3.xml><?xml version="1.0" encoding="utf-8"?>
<ds:datastoreItem xmlns:ds="http://schemas.openxmlformats.org/officeDocument/2006/customXml" ds:itemID="{7032AAF4-DE08-4464-8360-5E89BDFC6B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baeeb6-5fb2-48f6-8b2d-c883517f0d62"/>
    <ds:schemaRef ds:uri="f54c1d63-87f7-4041-a0e1-10284d2bd6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ANALITICA</vt:lpstr>
      <vt:lpstr>Demonstrativo</vt:lpstr>
      <vt:lpstr>Demonstrativo Anexo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 Lopes</dc:creator>
  <cp:keywords/>
  <dc:description/>
  <cp:lastModifiedBy>Thiago Cavalcante Vasconcelos</cp:lastModifiedBy>
  <cp:revision/>
  <cp:lastPrinted>2025-11-13T22:10:13Z</cp:lastPrinted>
  <dcterms:created xsi:type="dcterms:W3CDTF">2023-04-12T14:32:00Z</dcterms:created>
  <dcterms:modified xsi:type="dcterms:W3CDTF">2025-11-13T22:10:14Z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36C360887DF141D8BC30B9BBCA51DD90</vt:lpwstr>
  </property>
  <property fmtid="{D5CDD505-2E9C-101B-9397-08002B2CF9AE}" pid="3" name="KSOProductBuildVer">
    <vt:lpwstr>1046-12.2.0.13181</vt:lpwstr>
  </property>
  <property fmtid="{D5CDD505-2E9C-101B-9397-08002B2CF9AE}" pid="4" name="ContentTypeId">
    <vt:lpwstr>0x01010068E26E3D3D1C9B48A7668F98AD437B66</vt:lpwstr>
  </property>
  <property fmtid="{D5CDD505-2E9C-101B-9397-08002B2CF9AE}" pid="5" name="MediaServiceImageTags">
    <vt:lpwstr/>
  </property>
</Properties>
</file>